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BB8F527D-F421-4EBA-871A-D9EF848E0787}" xr6:coauthVersionLast="47" xr6:coauthVersionMax="47" xr10:uidLastSave="{00000000-0000-0000-0000-000000000000}"/>
  <bookViews>
    <workbookView xWindow="-108" yWindow="-108" windowWidth="23256" windowHeight="12576" xr2:uid="{21EC59D7-0BEB-48D9-B4E3-F5B9D85D6F50}"/>
  </bookViews>
  <sheets>
    <sheet name="第三号第二様式" sheetId="1" r:id="rId1"/>
  </sheets>
  <definedNames>
    <definedName name="_xlnm.Print_Titles" localSheetId="0">第三号第二様式!$1:$7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7" i="1" l="1"/>
  <c r="H107" i="1" s="1"/>
  <c r="H106" i="1"/>
  <c r="F106" i="1"/>
  <c r="F105" i="1"/>
  <c r="H105" i="1" s="1"/>
  <c r="F104" i="1"/>
  <c r="H104" i="1" s="1"/>
  <c r="F103" i="1"/>
  <c r="H103" i="1" s="1"/>
  <c r="H102" i="1"/>
  <c r="F102" i="1"/>
  <c r="F101" i="1"/>
  <c r="H101" i="1" s="1"/>
  <c r="F100" i="1"/>
  <c r="H100" i="1" s="1"/>
  <c r="F99" i="1"/>
  <c r="H99" i="1" s="1"/>
  <c r="H98" i="1"/>
  <c r="F98" i="1"/>
  <c r="G97" i="1"/>
  <c r="E97" i="1"/>
  <c r="F97" i="1" s="1"/>
  <c r="H97" i="1" s="1"/>
  <c r="D97" i="1"/>
  <c r="C97" i="1"/>
  <c r="H96" i="1"/>
  <c r="F96" i="1"/>
  <c r="F95" i="1"/>
  <c r="H95" i="1" s="1"/>
  <c r="F94" i="1"/>
  <c r="H94" i="1" s="1"/>
  <c r="F93" i="1"/>
  <c r="H93" i="1" s="1"/>
  <c r="G92" i="1"/>
  <c r="G108" i="1" s="1"/>
  <c r="G109" i="1" s="1"/>
  <c r="E92" i="1"/>
  <c r="E108" i="1" s="1"/>
  <c r="D92" i="1"/>
  <c r="D108" i="1" s="1"/>
  <c r="C92" i="1"/>
  <c r="F92" i="1" s="1"/>
  <c r="H92" i="1" s="1"/>
  <c r="G90" i="1"/>
  <c r="F89" i="1"/>
  <c r="H89" i="1" s="1"/>
  <c r="F88" i="1"/>
  <c r="H88" i="1" s="1"/>
  <c r="H87" i="1"/>
  <c r="F87" i="1"/>
  <c r="F86" i="1"/>
  <c r="H86" i="1" s="1"/>
  <c r="F85" i="1"/>
  <c r="H85" i="1" s="1"/>
  <c r="F84" i="1"/>
  <c r="H84" i="1" s="1"/>
  <c r="H83" i="1"/>
  <c r="F83" i="1"/>
  <c r="F82" i="1"/>
  <c r="H82" i="1" s="1"/>
  <c r="F81" i="1"/>
  <c r="H81" i="1" s="1"/>
  <c r="F80" i="1"/>
  <c r="H80" i="1" s="1"/>
  <c r="G79" i="1"/>
  <c r="E79" i="1"/>
  <c r="D79" i="1"/>
  <c r="C79" i="1"/>
  <c r="F79" i="1" s="1"/>
  <c r="H79" i="1" s="1"/>
  <c r="F78" i="1"/>
  <c r="H78" i="1" s="1"/>
  <c r="H77" i="1"/>
  <c r="F77" i="1"/>
  <c r="F76" i="1"/>
  <c r="H76" i="1" s="1"/>
  <c r="F75" i="1"/>
  <c r="H75" i="1" s="1"/>
  <c r="F74" i="1"/>
  <c r="H74" i="1" s="1"/>
  <c r="H73" i="1"/>
  <c r="F73" i="1"/>
  <c r="F72" i="1"/>
  <c r="H72" i="1" s="1"/>
  <c r="F71" i="1"/>
  <c r="H71" i="1" s="1"/>
  <c r="F70" i="1"/>
  <c r="H70" i="1" s="1"/>
  <c r="H69" i="1"/>
  <c r="F69" i="1"/>
  <c r="F68" i="1"/>
  <c r="H68" i="1" s="1"/>
  <c r="F67" i="1"/>
  <c r="H67" i="1" s="1"/>
  <c r="F66" i="1"/>
  <c r="H66" i="1" s="1"/>
  <c r="G65" i="1"/>
  <c r="E65" i="1"/>
  <c r="E90" i="1" s="1"/>
  <c r="E109" i="1" s="1"/>
  <c r="D65" i="1"/>
  <c r="D90" i="1" s="1"/>
  <c r="D109" i="1" s="1"/>
  <c r="C65" i="1"/>
  <c r="F65" i="1" s="1"/>
  <c r="H65" i="1" s="1"/>
  <c r="F62" i="1"/>
  <c r="H62" i="1" s="1"/>
  <c r="F61" i="1"/>
  <c r="H61" i="1" s="1"/>
  <c r="H60" i="1"/>
  <c r="F60" i="1"/>
  <c r="F59" i="1"/>
  <c r="H59" i="1" s="1"/>
  <c r="F58" i="1"/>
  <c r="H58" i="1" s="1"/>
  <c r="F57" i="1"/>
  <c r="H57" i="1" s="1"/>
  <c r="H56" i="1"/>
  <c r="F56" i="1"/>
  <c r="F55" i="1"/>
  <c r="H55" i="1" s="1"/>
  <c r="F54" i="1"/>
  <c r="H54" i="1" s="1"/>
  <c r="F53" i="1"/>
  <c r="H53" i="1" s="1"/>
  <c r="H52" i="1"/>
  <c r="F52" i="1"/>
  <c r="F51" i="1"/>
  <c r="H51" i="1" s="1"/>
  <c r="F50" i="1"/>
  <c r="H50" i="1" s="1"/>
  <c r="F49" i="1"/>
  <c r="H49" i="1" s="1"/>
  <c r="H48" i="1"/>
  <c r="F48" i="1"/>
  <c r="F47" i="1"/>
  <c r="H47" i="1" s="1"/>
  <c r="F46" i="1"/>
  <c r="H46" i="1" s="1"/>
  <c r="F45" i="1"/>
  <c r="H45" i="1" s="1"/>
  <c r="H44" i="1"/>
  <c r="F44" i="1"/>
  <c r="F43" i="1"/>
  <c r="H43" i="1" s="1"/>
  <c r="F42" i="1"/>
  <c r="H42" i="1" s="1"/>
  <c r="F41" i="1"/>
  <c r="H41" i="1" s="1"/>
  <c r="H40" i="1"/>
  <c r="F40" i="1"/>
  <c r="F39" i="1"/>
  <c r="H39" i="1" s="1"/>
  <c r="F38" i="1"/>
  <c r="H38" i="1" s="1"/>
  <c r="F37" i="1"/>
  <c r="H37" i="1" s="1"/>
  <c r="H36" i="1"/>
  <c r="F36" i="1"/>
  <c r="F35" i="1"/>
  <c r="H35" i="1" s="1"/>
  <c r="F34" i="1"/>
  <c r="H34" i="1" s="1"/>
  <c r="F33" i="1"/>
  <c r="H33" i="1" s="1"/>
  <c r="H32" i="1"/>
  <c r="F32" i="1"/>
  <c r="F31" i="1"/>
  <c r="H31" i="1" s="1"/>
  <c r="F30" i="1"/>
  <c r="H30" i="1" s="1"/>
  <c r="G29" i="1"/>
  <c r="E29" i="1"/>
  <c r="D29" i="1"/>
  <c r="C29" i="1"/>
  <c r="F29" i="1" s="1"/>
  <c r="H29" i="1" s="1"/>
  <c r="F28" i="1"/>
  <c r="H28" i="1" s="1"/>
  <c r="F27" i="1"/>
  <c r="H27" i="1" s="1"/>
  <c r="H26" i="1"/>
  <c r="F26" i="1"/>
  <c r="F25" i="1"/>
  <c r="H25" i="1" s="1"/>
  <c r="F24" i="1"/>
  <c r="H24" i="1" s="1"/>
  <c r="G23" i="1"/>
  <c r="E23" i="1"/>
  <c r="D23" i="1"/>
  <c r="C23" i="1"/>
  <c r="F23" i="1" s="1"/>
  <c r="H23" i="1" s="1"/>
  <c r="G22" i="1"/>
  <c r="E22" i="1"/>
  <c r="D22" i="1"/>
  <c r="D63" i="1" s="1"/>
  <c r="F21" i="1"/>
  <c r="H21" i="1" s="1"/>
  <c r="F20" i="1"/>
  <c r="H20" i="1" s="1"/>
  <c r="F19" i="1"/>
  <c r="H19" i="1" s="1"/>
  <c r="H18" i="1"/>
  <c r="F18" i="1"/>
  <c r="F17" i="1"/>
  <c r="H17" i="1" s="1"/>
  <c r="F16" i="1"/>
  <c r="H16" i="1" s="1"/>
  <c r="F15" i="1"/>
  <c r="H15" i="1" s="1"/>
  <c r="H14" i="1"/>
  <c r="F14" i="1"/>
  <c r="F13" i="1"/>
  <c r="H13" i="1" s="1"/>
  <c r="F12" i="1"/>
  <c r="H12" i="1" s="1"/>
  <c r="F11" i="1"/>
  <c r="H11" i="1" s="1"/>
  <c r="H10" i="1"/>
  <c r="F10" i="1"/>
  <c r="G9" i="1"/>
  <c r="G63" i="1" s="1"/>
  <c r="E9" i="1"/>
  <c r="F9" i="1" s="1"/>
  <c r="H9" i="1" s="1"/>
  <c r="D9" i="1"/>
  <c r="C9" i="1"/>
  <c r="C90" i="1" l="1"/>
  <c r="C22" i="1"/>
  <c r="E63" i="1"/>
  <c r="C108" i="1"/>
  <c r="F108" i="1" s="1"/>
  <c r="H108" i="1" s="1"/>
  <c r="F22" i="1" l="1"/>
  <c r="H22" i="1" s="1"/>
  <c r="C63" i="1"/>
  <c r="F63" i="1" s="1"/>
  <c r="H63" i="1" s="1"/>
  <c r="C109" i="1"/>
  <c r="F109" i="1" s="1"/>
  <c r="H109" i="1" s="1"/>
  <c r="F90" i="1"/>
  <c r="H90" i="1" s="1"/>
</calcChain>
</file>

<file path=xl/sharedStrings.xml><?xml version="1.0" encoding="utf-8"?>
<sst xmlns="http://schemas.openxmlformats.org/spreadsheetml/2006/main" count="113" uniqueCount="111">
  <si>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</si>
  <si>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</si>
  <si>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令和7年3月31日現在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</si>
  <si>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</si>
  <si>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</si>
  <si>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</si>
  <si>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</si>
  <si>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</si>
  <si>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</si>
  <si>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</si>
  <si>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</si>
  <si>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</si>
  <si>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</si>
  <si>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</si>
  <si>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有価証券</t>
  </si>
  <si>
    <t>　事業未収金</t>
  </si>
  <si>
    <t>　未収金</t>
  </si>
  <si>
    <t>　未収補助金</t>
  </si>
  <si>
    <t>　未収収益</t>
  </si>
  <si>
    <t>　立替金</t>
  </si>
  <si>
    <t>　前払金</t>
  </si>
  <si>
    <t>　前払費用</t>
  </si>
  <si>
    <t>　短期貸付金</t>
  </si>
  <si>
    <t>　事業区分間貸付金</t>
  </si>
  <si>
    <t>　仮払金</t>
  </si>
  <si>
    <t>固定資産</t>
  </si>
  <si>
    <t>基本財産</t>
  </si>
  <si>
    <t>　土地</t>
  </si>
  <si>
    <t>　建物</t>
  </si>
  <si>
    <t>　定期預金</t>
  </si>
  <si>
    <t>　建物減価償却累計額</t>
  </si>
  <si>
    <t>　減価償却累計額</t>
  </si>
  <si>
    <t>その他の固定資産</t>
  </si>
  <si>
    <t>　構築物</t>
  </si>
  <si>
    <t>　構築物減価償却累計額</t>
  </si>
  <si>
    <t>　機械及び装置</t>
  </si>
  <si>
    <t>　機械及び装置減価償却累計額</t>
  </si>
  <si>
    <t>　車輌運搬具</t>
  </si>
  <si>
    <t>　車輌運搬具減価償却累計額</t>
  </si>
  <si>
    <t>　器具及び備品</t>
  </si>
  <si>
    <t>　器具及び備品減価償却累計額</t>
  </si>
  <si>
    <t>　有形リース資産</t>
  </si>
  <si>
    <t>　有形リース資産減価償却累計額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</si>
  <si>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</si>
  <si>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</si>
  <si>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</si>
  <si>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</si>
  <si>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</si>
  <si>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退職給付引当資産</t>
  </si>
  <si>
    <t>　退職共済預け金</t>
  </si>
  <si>
    <t>　長期預り金積立資産</t>
  </si>
  <si>
    <t>　修繕積立資産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</si>
  <si>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</si>
  <si>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</si>
  <si>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</si>
  <si>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</si>
  <si>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</si>
  <si>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</si>
  <si>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</si>
  <si>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</si>
  <si>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</si>
  <si>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</si>
  <si>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</si>
  <si>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</si>
  <si>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資産の部合計</t>
  </si>
  <si>
    <t>負債の部</t>
  </si>
  <si>
    <t>流動負債</t>
  </si>
  <si>
    <t>　事業未払金</t>
  </si>
  <si>
    <t>　その他の未払金</t>
  </si>
  <si>
    <t>　社会福祉連携推進業務短期運営資金借入金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</si>
  <si>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</si>
  <si>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</si>
  <si>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</si>
  <si>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</si>
  <si>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</si>
  <si>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預り金</t>
  </si>
  <si>
    <t>　職員預り金</t>
  </si>
  <si>
    <t>　事業区分間借入金</t>
  </si>
  <si>
    <t>　仮受金</t>
  </si>
  <si>
    <t>　賞与引当金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</si>
  <si>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</si>
  <si>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</si>
  <si>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</si>
  <si>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</si>
  <si>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</si>
  <si>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</si>
  <si>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事業区分間長期借入金</t>
  </si>
  <si>
    <t>　退職給付引当金</t>
  </si>
  <si>
    <t>　役員退職慰労引当金</t>
  </si>
  <si>
    <t>　長期未払金</t>
  </si>
  <si>
    <t>　長期預り金</t>
  </si>
  <si>
    <t>負債の部合計</t>
  </si>
  <si>
    <t>純資産の部</t>
  </si>
  <si>
    <t>基本金</t>
  </si>
  <si>
    <t>　第１号基本金</t>
  </si>
  <si>
    <t>　第２号基本金</t>
  </si>
  <si>
    <t>　第３号基本金</t>
  </si>
  <si>
    <t>国庫補助金等特別積立金</t>
  </si>
  <si>
    <t>その他の積立金</t>
  </si>
  <si>
    <t>　人件費積立金</t>
  </si>
  <si>
    <t>　人件費積立金（措置）</t>
  </si>
  <si>
    <t>　修繕積立金</t>
  </si>
  <si>
    <t>　施設建設資金積立金</t>
  </si>
  <si>
    <t>　奨学金制度積立金</t>
  </si>
  <si>
    <t>　備品等購入積立金</t>
  </si>
  <si>
    <t>　役員退職慰労積立金</t>
  </si>
  <si>
    <t>　その他の積立金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</si>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</sst>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10" fillId="0" borderId="3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10" fillId="0" borderId="2" xfId="0" applyNumberFormat="1" applyFont="1" applyBorder="1" applyProtection="1">
      <alignment vertical="center"/>
      <protection locked="0"/>
    </xf>
  </cellXfs>
  <cellStyles count="3">
    <cellStyle name="標準" xfId="0" builtinId="0"/>
    <cellStyle name="標準 2" xfId="2" xr:uid="{4F33DC32-89C5-49EB-8B89-12041A8A0358}"/>
    <cellStyle name="標準 3" xfId="1" xr:uid="{2DF0A528-4BC3-4E5D-9FCD-F9ABF9209B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37AC-5C5F-438D-902F-6688F2D047CF}">
  <sheetPr>
    <pageSetUpPr fitToPage="1"/>
  </sheetPr>
  <dimension ref="B1:H109"/>
  <sheetViews>
    <sheetView showGridLines="0" tabSelected="1" workbookViewId="0"/>
  </sheetViews>
  <sheetFormatPr defaultRowHeight="18" x14ac:dyDescent="0.45"/>
  <cols>
    <col min="1" max="1" width="3" customWidth="1"/>
    <col min="2" max="2" width="50.8984375" customWidth="1"/>
    <col min="3" max="8" width="21.296875" customWidth="1"/>
  </cols>
  <sheetData>
    <row r="1" spans="2:8" ht="22.8" x14ac:dyDescent="0.45">
      <c r="B1" s="1"/>
      <c r="C1" s="1"/>
      <c r="D1" s="1"/>
      <c r="E1" s="1"/>
      <c r="F1" s="1"/>
      <c r="G1" s="1"/>
      <c r="H1" s="1"/>
    </row>
    <row r="2" spans="2:8" ht="22.8" x14ac:dyDescent="0.45">
      <c r="B2" s="1"/>
      <c r="C2" s="1"/>
      <c r="D2" s="1"/>
      <c r="E2" s="1"/>
      <c r="F2" s="1"/>
      <c r="G2" s="1"/>
      <c r="H2" s="2" t="s">
        <v>0</v>
      </c>
    </row>
    <row r="3" spans="2:8" ht="22.8" x14ac:dyDescent="0.45">
      <c r="B3" s="3" t="s">
        <v>1</v>
      </c>
      <c r="C3" s="3"/>
      <c r="D3" s="3"/>
      <c r="E3" s="3"/>
      <c r="F3" s="3"/>
      <c r="G3" s="3"/>
      <c r="H3" s="3"/>
    </row>
    <row r="4" spans="2:8" x14ac:dyDescent="0.45">
      <c r="B4" s="4"/>
      <c r="C4" s="4"/>
      <c r="D4" s="5"/>
      <c r="E4" s="4"/>
      <c r="F4" s="5"/>
      <c r="G4" s="4"/>
      <c r="H4" s="5"/>
    </row>
    <row r="5" spans="2:8" ht="22.8" x14ac:dyDescent="0.45">
      <c r="B5" s="6" t="s">
        <v>2</v>
      </c>
      <c r="C5" s="6"/>
      <c r="D5" s="6"/>
      <c r="E5" s="6"/>
      <c r="F5" s="6"/>
      <c r="G5" s="6"/>
      <c r="H5" s="6"/>
    </row>
    <row r="6" spans="2:8" x14ac:dyDescent="0.45">
      <c r="B6" s="7"/>
      <c r="C6" s="5"/>
      <c r="D6" s="5"/>
      <c r="E6" s="5"/>
      <c r="F6" s="5"/>
      <c r="G6" s="5"/>
      <c r="H6" s="7" t="s">
        <v>3</v>
      </c>
    </row>
    <row r="7" spans="2:8" x14ac:dyDescent="0.45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5">
      <c r="B8" s="9" t="s">
        <v>11</v>
      </c>
      <c r="C8" s="10"/>
      <c r="D8" s="10"/>
      <c r="E8" s="10"/>
      <c r="F8" s="10"/>
      <c r="G8" s="10"/>
      <c r="H8" s="10"/>
    </row>
    <row r="9" spans="2:8" x14ac:dyDescent="0.45">
      <c r="B9" s="11" t="s">
        <v>12</v>
      </c>
      <c r="C9" s="12">
        <f>+C10+C11+C12+C13+C14+C15+C16+C17+C18+C19+C20+C21</f>
        <v>1416766191</v>
      </c>
      <c r="D9" s="12">
        <f>+D10+D11+D12+D13+D14+D15+D16+D17+D18+D19+D20+D21</f>
        <v>587639</v>
      </c>
      <c r="E9" s="12">
        <f>+E10+E11+E12+E13+E14+E15+E16+E17+E18+E19+E20+E21</f>
        <v>0</v>
      </c>
      <c r="F9" s="12">
        <f t="shared" ref="F9:F72" si="0">+C9+D9+E9</f>
        <v>1417353830</v>
      </c>
      <c r="G9" s="13">
        <f>+G10+G11+G12+G13+G14+G15+G16+G17+G18+G19+G20+G21</f>
        <v>126972</v>
      </c>
      <c r="H9" s="12">
        <f t="shared" ref="H9:H72" si="1">+F9-ABS(G9)</f>
        <v>1417226858</v>
      </c>
    </row>
    <row r="10" spans="2:8" x14ac:dyDescent="0.45">
      <c r="B10" s="14" t="s">
        <v>13</v>
      </c>
      <c r="C10" s="15">
        <v>986863600</v>
      </c>
      <c r="D10" s="15">
        <v>543469</v>
      </c>
      <c r="E10" s="15">
        <v>0</v>
      </c>
      <c r="F10" s="15">
        <f t="shared" si="0"/>
        <v>987407069</v>
      </c>
      <c r="G10" s="15"/>
      <c r="H10" s="15">
        <f t="shared" si="1"/>
        <v>987407069</v>
      </c>
    </row>
    <row r="11" spans="2:8" x14ac:dyDescent="0.45">
      <c r="B11" s="16" t="s">
        <v>14</v>
      </c>
      <c r="C11" s="17">
        <v>49937664</v>
      </c>
      <c r="D11" s="17">
        <v>0</v>
      </c>
      <c r="E11" s="17">
        <v>0</v>
      </c>
      <c r="F11" s="17">
        <f t="shared" si="0"/>
        <v>49937664</v>
      </c>
      <c r="G11" s="17"/>
      <c r="H11" s="17">
        <f t="shared" si="1"/>
        <v>49937664</v>
      </c>
    </row>
    <row r="12" spans="2:8" x14ac:dyDescent="0.45">
      <c r="B12" s="16" t="s">
        <v>15</v>
      </c>
      <c r="C12" s="17">
        <v>364271886</v>
      </c>
      <c r="D12" s="17">
        <v>20000</v>
      </c>
      <c r="E12" s="17">
        <v>0</v>
      </c>
      <c r="F12" s="17">
        <f t="shared" si="0"/>
        <v>364291886</v>
      </c>
      <c r="G12" s="17"/>
      <c r="H12" s="17">
        <f t="shared" si="1"/>
        <v>364291886</v>
      </c>
    </row>
    <row r="13" spans="2:8" x14ac:dyDescent="0.45">
      <c r="B13" s="16" t="s">
        <v>16</v>
      </c>
      <c r="C13" s="17">
        <v>158931</v>
      </c>
      <c r="D13" s="17">
        <v>0</v>
      </c>
      <c r="E13" s="17">
        <v>0</v>
      </c>
      <c r="F13" s="17">
        <f t="shared" si="0"/>
        <v>158931</v>
      </c>
      <c r="G13" s="17"/>
      <c r="H13" s="17">
        <f t="shared" si="1"/>
        <v>158931</v>
      </c>
    </row>
    <row r="14" spans="2:8" x14ac:dyDescent="0.45">
      <c r="B14" s="16" t="s">
        <v>17</v>
      </c>
      <c r="C14" s="17">
        <v>4686153</v>
      </c>
      <c r="D14" s="17">
        <v>0</v>
      </c>
      <c r="E14" s="17">
        <v>0</v>
      </c>
      <c r="F14" s="17">
        <f t="shared" si="0"/>
        <v>4686153</v>
      </c>
      <c r="G14" s="17"/>
      <c r="H14" s="17">
        <f t="shared" si="1"/>
        <v>4686153</v>
      </c>
    </row>
    <row r="15" spans="2:8" x14ac:dyDescent="0.45">
      <c r="B15" s="16" t="s">
        <v>18</v>
      </c>
      <c r="C15" s="17">
        <v>10581</v>
      </c>
      <c r="D15" s="17">
        <v>0</v>
      </c>
      <c r="E15" s="17">
        <v>0</v>
      </c>
      <c r="F15" s="17">
        <f t="shared" si="0"/>
        <v>10581</v>
      </c>
      <c r="G15" s="17"/>
      <c r="H15" s="17">
        <f t="shared" si="1"/>
        <v>10581</v>
      </c>
    </row>
    <row r="16" spans="2:8" x14ac:dyDescent="0.45">
      <c r="B16" s="16" t="s">
        <v>19</v>
      </c>
      <c r="C16" s="17">
        <v>7124766</v>
      </c>
      <c r="D16" s="17">
        <v>0</v>
      </c>
      <c r="E16" s="17">
        <v>0</v>
      </c>
      <c r="F16" s="17">
        <f t="shared" si="0"/>
        <v>7124766</v>
      </c>
      <c r="G16" s="18">
        <v>126972</v>
      </c>
      <c r="H16" s="17">
        <f t="shared" si="1"/>
        <v>6997794</v>
      </c>
    </row>
    <row r="17" spans="2:8" x14ac:dyDescent="0.45">
      <c r="B17" s="16" t="s">
        <v>20</v>
      </c>
      <c r="C17" s="17">
        <v>376500</v>
      </c>
      <c r="D17" s="17">
        <v>0</v>
      </c>
      <c r="E17" s="17">
        <v>0</v>
      </c>
      <c r="F17" s="17">
        <f t="shared" si="0"/>
        <v>376500</v>
      </c>
      <c r="G17" s="17"/>
      <c r="H17" s="17">
        <f t="shared" si="1"/>
        <v>376500</v>
      </c>
    </row>
    <row r="18" spans="2:8" x14ac:dyDescent="0.45">
      <c r="B18" s="16" t="s">
        <v>21</v>
      </c>
      <c r="C18" s="17">
        <v>3336110</v>
      </c>
      <c r="D18" s="17">
        <v>24170</v>
      </c>
      <c r="E18" s="17">
        <v>0</v>
      </c>
      <c r="F18" s="17">
        <f t="shared" si="0"/>
        <v>3360280</v>
      </c>
      <c r="G18" s="17"/>
      <c r="H18" s="17">
        <f t="shared" si="1"/>
        <v>3360280</v>
      </c>
    </row>
    <row r="19" spans="2:8" x14ac:dyDescent="0.45">
      <c r="B19" s="16" t="s">
        <v>22</v>
      </c>
      <c r="C19" s="17">
        <v>0</v>
      </c>
      <c r="D19" s="17">
        <v>0</v>
      </c>
      <c r="E19" s="17">
        <v>0</v>
      </c>
      <c r="F19" s="17">
        <f t="shared" si="0"/>
        <v>0</v>
      </c>
      <c r="G19" s="17"/>
      <c r="H19" s="17">
        <f t="shared" si="1"/>
        <v>0</v>
      </c>
    </row>
    <row r="20" spans="2:8" x14ac:dyDescent="0.45">
      <c r="B20" s="16" t="s">
        <v>23</v>
      </c>
      <c r="C20" s="17">
        <v>0</v>
      </c>
      <c r="D20" s="17">
        <v>0</v>
      </c>
      <c r="E20" s="17">
        <v>0</v>
      </c>
      <c r="F20" s="17">
        <f t="shared" si="0"/>
        <v>0</v>
      </c>
      <c r="G20" s="17"/>
      <c r="H20" s="17">
        <f t="shared" si="1"/>
        <v>0</v>
      </c>
    </row>
    <row r="21" spans="2:8" x14ac:dyDescent="0.45">
      <c r="B21" s="16" t="s">
        <v>24</v>
      </c>
      <c r="C21" s="17">
        <v>0</v>
      </c>
      <c r="D21" s="17">
        <v>0</v>
      </c>
      <c r="E21" s="17">
        <v>0</v>
      </c>
      <c r="F21" s="17">
        <f t="shared" si="0"/>
        <v>0</v>
      </c>
      <c r="G21" s="17"/>
      <c r="H21" s="17">
        <f t="shared" si="1"/>
        <v>0</v>
      </c>
    </row>
    <row r="22" spans="2:8" x14ac:dyDescent="0.45">
      <c r="B22" s="11" t="s">
        <v>25</v>
      </c>
      <c r="C22" s="12">
        <f>+C23 +C29</f>
        <v>3575361444</v>
      </c>
      <c r="D22" s="12">
        <f>+D23 +D29</f>
        <v>0</v>
      </c>
      <c r="E22" s="12">
        <f>+E23 +E29</f>
        <v>0</v>
      </c>
      <c r="F22" s="12">
        <f t="shared" si="0"/>
        <v>3575361444</v>
      </c>
      <c r="G22" s="13">
        <f>+G23 +G29</f>
        <v>0</v>
      </c>
      <c r="H22" s="12">
        <f t="shared" si="1"/>
        <v>3575361444</v>
      </c>
    </row>
    <row r="23" spans="2:8" x14ac:dyDescent="0.45">
      <c r="B23" s="11" t="s">
        <v>26</v>
      </c>
      <c r="C23" s="12">
        <f>+C24+C25+C26-ABS(C27)+C28</f>
        <v>2855361447</v>
      </c>
      <c r="D23" s="12">
        <f>+D24+D25+D26-ABS(D27)+D28</f>
        <v>0</v>
      </c>
      <c r="E23" s="12">
        <f>+E24+E25+E26-ABS(E27)+E28</f>
        <v>0</v>
      </c>
      <c r="F23" s="12">
        <f t="shared" si="0"/>
        <v>2855361447</v>
      </c>
      <c r="G23" s="13">
        <f>+G24+G25+G26-ABS(G27)+G28</f>
        <v>0</v>
      </c>
      <c r="H23" s="12">
        <f t="shared" si="1"/>
        <v>2855361447</v>
      </c>
    </row>
    <row r="24" spans="2:8" x14ac:dyDescent="0.45">
      <c r="B24" s="14" t="s">
        <v>27</v>
      </c>
      <c r="C24" s="15">
        <v>634451160</v>
      </c>
      <c r="D24" s="15">
        <v>0</v>
      </c>
      <c r="E24" s="15">
        <v>0</v>
      </c>
      <c r="F24" s="15">
        <f t="shared" si="0"/>
        <v>634451160</v>
      </c>
      <c r="G24" s="15"/>
      <c r="H24" s="15">
        <f t="shared" si="1"/>
        <v>634451160</v>
      </c>
    </row>
    <row r="25" spans="2:8" x14ac:dyDescent="0.45">
      <c r="B25" s="16" t="s">
        <v>28</v>
      </c>
      <c r="C25" s="17">
        <v>5511896087</v>
      </c>
      <c r="D25" s="17">
        <v>0</v>
      </c>
      <c r="E25" s="17">
        <v>0</v>
      </c>
      <c r="F25" s="17">
        <f t="shared" si="0"/>
        <v>5511896087</v>
      </c>
      <c r="G25" s="17"/>
      <c r="H25" s="17">
        <f t="shared" si="1"/>
        <v>5511896087</v>
      </c>
    </row>
    <row r="26" spans="2:8" x14ac:dyDescent="0.45">
      <c r="B26" s="16" t="s">
        <v>29</v>
      </c>
      <c r="C26" s="17">
        <v>1000000</v>
      </c>
      <c r="D26" s="17">
        <v>0</v>
      </c>
      <c r="E26" s="17">
        <v>0</v>
      </c>
      <c r="F26" s="17">
        <f t="shared" si="0"/>
        <v>1000000</v>
      </c>
      <c r="G26" s="17"/>
      <c r="H26" s="17">
        <f t="shared" si="1"/>
        <v>1000000</v>
      </c>
    </row>
    <row r="27" spans="2:8" x14ac:dyDescent="0.45">
      <c r="B27" s="16" t="s">
        <v>30</v>
      </c>
      <c r="C27" s="17">
        <v>-3291985800</v>
      </c>
      <c r="D27" s="17">
        <v>0</v>
      </c>
      <c r="E27" s="17">
        <v>0</v>
      </c>
      <c r="F27" s="17">
        <f t="shared" si="0"/>
        <v>-3291985800</v>
      </c>
      <c r="G27" s="17"/>
      <c r="H27" s="17">
        <f t="shared" si="1"/>
        <v>-3291985800</v>
      </c>
    </row>
    <row r="28" spans="2:8" x14ac:dyDescent="0.45">
      <c r="B28" s="19" t="s">
        <v>31</v>
      </c>
      <c r="C28" s="20">
        <v>0</v>
      </c>
      <c r="D28" s="20">
        <v>0</v>
      </c>
      <c r="E28" s="20">
        <v>0</v>
      </c>
      <c r="F28" s="20">
        <f t="shared" si="0"/>
        <v>0</v>
      </c>
      <c r="G28" s="20"/>
      <c r="H28" s="20">
        <f t="shared" si="1"/>
        <v>0</v>
      </c>
    </row>
    <row r="29" spans="2:8" x14ac:dyDescent="0.45">
      <c r="B29" s="11" t="s">
        <v>32</v>
      </c>
      <c r="C29" s="12">
        <f>+C30+C31+C32+C33+C34+C35+C36+C37+C38+C39+C40+C41+C42+C43+C44+C45+C46+C47+C48+C49+C50+C51+C52+C53+C54+C55+C56+C57+C58+C59+C60-ABS(C61)-ABS(C62)</f>
        <v>719999997</v>
      </c>
      <c r="D29" s="12">
        <f>+D30+D31+D32+D33+D34+D35+D36+D37+D38+D39+D40+D41+D42+D43+D44+D45+D46+D47+D48+D49+D50+D51+D52+D53+D54+D55+D56+D57+D58+D59+D60-ABS(D61)-ABS(D62)</f>
        <v>0</v>
      </c>
      <c r="E29" s="12">
        <f>+E30+E31+E32+E33+E34+E35+E36+E37+E38+E39+E40+E41+E42+E43+E44+E45+E46+E47+E48+E49+E50+E51+E52+E53+E54+E55+E56+E57+E58+E59+E60-ABS(E61)-ABS(E62)</f>
        <v>0</v>
      </c>
      <c r="F29" s="12">
        <f t="shared" si="0"/>
        <v>719999997</v>
      </c>
      <c r="G29" s="13">
        <f>+G30+G31+G32+G33+G34+G35+G36+G37+G38+G39+G40+G41+G42+G43+G44+G45+G46+G47+G48+G49+G50+G51+G52+G53+G54+G55+G56+G57+G58+G59+G60-ABS(G61)-ABS(G62)</f>
        <v>0</v>
      </c>
      <c r="H29" s="12">
        <f t="shared" si="1"/>
        <v>719999997</v>
      </c>
    </row>
    <row r="30" spans="2:8" x14ac:dyDescent="0.45">
      <c r="B30" s="16" t="s">
        <v>28</v>
      </c>
      <c r="C30" s="17">
        <v>97672215</v>
      </c>
      <c r="D30" s="17">
        <v>0</v>
      </c>
      <c r="E30" s="17">
        <v>0</v>
      </c>
      <c r="F30" s="17">
        <f t="shared" si="0"/>
        <v>97672215</v>
      </c>
      <c r="G30" s="17"/>
      <c r="H30" s="17">
        <f t="shared" si="1"/>
        <v>97672215</v>
      </c>
    </row>
    <row r="31" spans="2:8" x14ac:dyDescent="0.45">
      <c r="B31" s="16" t="s">
        <v>30</v>
      </c>
      <c r="C31" s="17">
        <v>-45176510</v>
      </c>
      <c r="D31" s="17">
        <v>0</v>
      </c>
      <c r="E31" s="17">
        <v>0</v>
      </c>
      <c r="F31" s="17">
        <f t="shared" si="0"/>
        <v>-45176510</v>
      </c>
      <c r="G31" s="17"/>
      <c r="H31" s="17">
        <f t="shared" si="1"/>
        <v>-45176510</v>
      </c>
    </row>
    <row r="32" spans="2:8" x14ac:dyDescent="0.45">
      <c r="B32" s="16" t="s">
        <v>33</v>
      </c>
      <c r="C32" s="17">
        <v>28300299</v>
      </c>
      <c r="D32" s="17">
        <v>0</v>
      </c>
      <c r="E32" s="17">
        <v>0</v>
      </c>
      <c r="F32" s="17">
        <f t="shared" si="0"/>
        <v>28300299</v>
      </c>
      <c r="G32" s="17"/>
      <c r="H32" s="17">
        <f t="shared" si="1"/>
        <v>28300299</v>
      </c>
    </row>
    <row r="33" spans="2:8" x14ac:dyDescent="0.45">
      <c r="B33" s="16" t="s">
        <v>34</v>
      </c>
      <c r="C33" s="17">
        <v>-28185322</v>
      </c>
      <c r="D33" s="17">
        <v>0</v>
      </c>
      <c r="E33" s="17">
        <v>0</v>
      </c>
      <c r="F33" s="17">
        <f t="shared" si="0"/>
        <v>-28185322</v>
      </c>
      <c r="G33" s="17"/>
      <c r="H33" s="17">
        <f t="shared" si="1"/>
        <v>-28185322</v>
      </c>
    </row>
    <row r="34" spans="2:8" x14ac:dyDescent="0.45">
      <c r="B34" s="16" t="s">
        <v>35</v>
      </c>
      <c r="C34" s="17">
        <v>65170979</v>
      </c>
      <c r="D34" s="17">
        <v>0</v>
      </c>
      <c r="E34" s="17">
        <v>0</v>
      </c>
      <c r="F34" s="17">
        <f t="shared" si="0"/>
        <v>65170979</v>
      </c>
      <c r="G34" s="17"/>
      <c r="H34" s="17">
        <f t="shared" si="1"/>
        <v>65170979</v>
      </c>
    </row>
    <row r="35" spans="2:8" x14ac:dyDescent="0.45">
      <c r="B35" s="16" t="s">
        <v>36</v>
      </c>
      <c r="C35" s="17">
        <v>-45289973</v>
      </c>
      <c r="D35" s="17">
        <v>0</v>
      </c>
      <c r="E35" s="17">
        <v>0</v>
      </c>
      <c r="F35" s="17">
        <f t="shared" si="0"/>
        <v>-45289973</v>
      </c>
      <c r="G35" s="17"/>
      <c r="H35" s="17">
        <f t="shared" si="1"/>
        <v>-45289973</v>
      </c>
    </row>
    <row r="36" spans="2:8" x14ac:dyDescent="0.45">
      <c r="B36" s="16" t="s">
        <v>37</v>
      </c>
      <c r="C36" s="17">
        <v>70617638</v>
      </c>
      <c r="D36" s="17">
        <v>0</v>
      </c>
      <c r="E36" s="17">
        <v>0</v>
      </c>
      <c r="F36" s="17">
        <f t="shared" si="0"/>
        <v>70617638</v>
      </c>
      <c r="G36" s="17"/>
      <c r="H36" s="17">
        <f t="shared" si="1"/>
        <v>70617638</v>
      </c>
    </row>
    <row r="37" spans="2:8" x14ac:dyDescent="0.45">
      <c r="B37" s="16" t="s">
        <v>38</v>
      </c>
      <c r="C37" s="17">
        <v>-65386280</v>
      </c>
      <c r="D37" s="17">
        <v>0</v>
      </c>
      <c r="E37" s="17">
        <v>0</v>
      </c>
      <c r="F37" s="17">
        <f t="shared" si="0"/>
        <v>-65386280</v>
      </c>
      <c r="G37" s="17"/>
      <c r="H37" s="17">
        <f t="shared" si="1"/>
        <v>-65386280</v>
      </c>
    </row>
    <row r="38" spans="2:8" x14ac:dyDescent="0.45">
      <c r="B38" s="16" t="s">
        <v>39</v>
      </c>
      <c r="C38" s="17">
        <v>374765421</v>
      </c>
      <c r="D38" s="17">
        <v>0</v>
      </c>
      <c r="E38" s="17">
        <v>0</v>
      </c>
      <c r="F38" s="17">
        <f t="shared" si="0"/>
        <v>374765421</v>
      </c>
      <c r="G38" s="17"/>
      <c r="H38" s="17">
        <f t="shared" si="1"/>
        <v>374765421</v>
      </c>
    </row>
    <row r="39" spans="2:8" x14ac:dyDescent="0.45">
      <c r="B39" s="16" t="s">
        <v>40</v>
      </c>
      <c r="C39" s="17">
        <v>-272752487</v>
      </c>
      <c r="D39" s="17">
        <v>0</v>
      </c>
      <c r="E39" s="17">
        <v>0</v>
      </c>
      <c r="F39" s="17">
        <f t="shared" si="0"/>
        <v>-272752487</v>
      </c>
      <c r="G39" s="17"/>
      <c r="H39" s="17">
        <f t="shared" si="1"/>
        <v>-272752487</v>
      </c>
    </row>
    <row r="40" spans="2:8" x14ac:dyDescent="0.45">
      <c r="B40" s="16" t="s">
        <v>41</v>
      </c>
      <c r="C40" s="17">
        <v>37886404</v>
      </c>
      <c r="D40" s="17">
        <v>0</v>
      </c>
      <c r="E40" s="17">
        <v>0</v>
      </c>
      <c r="F40" s="17">
        <f t="shared" si="0"/>
        <v>37886404</v>
      </c>
      <c r="G40" s="17"/>
      <c r="H40" s="17">
        <f t="shared" si="1"/>
        <v>37886404</v>
      </c>
    </row>
    <row r="41" spans="2:8" x14ac:dyDescent="0.45">
      <c r="B41" s="16" t="s">
        <v>42</v>
      </c>
      <c r="C41" s="17">
        <v>-30062318</v>
      </c>
      <c r="D41" s="17">
        <v>0</v>
      </c>
      <c r="E41" s="17">
        <v>0</v>
      </c>
      <c r="F41" s="17">
        <f t="shared" si="0"/>
        <v>-30062318</v>
      </c>
      <c r="G41" s="17"/>
      <c r="H41" s="17">
        <f t="shared" si="1"/>
        <v>-30062318</v>
      </c>
    </row>
    <row r="42" spans="2:8" x14ac:dyDescent="0.45">
      <c r="B42" s="16" t="s">
        <v>43</v>
      </c>
      <c r="C42" s="17">
        <v>5949063</v>
      </c>
      <c r="D42" s="17">
        <v>0</v>
      </c>
      <c r="E42" s="17">
        <v>0</v>
      </c>
      <c r="F42" s="17">
        <f t="shared" si="0"/>
        <v>5949063</v>
      </c>
      <c r="G42" s="17"/>
      <c r="H42" s="17">
        <f t="shared" si="1"/>
        <v>5949063</v>
      </c>
    </row>
    <row r="43" spans="2:8" x14ac:dyDescent="0.45">
      <c r="B43" s="16" t="s">
        <v>44</v>
      </c>
      <c r="C43" s="17">
        <v>0</v>
      </c>
      <c r="D43" s="17">
        <v>0</v>
      </c>
      <c r="E43" s="17">
        <v>0</v>
      </c>
      <c r="F43" s="17">
        <f t="shared" si="0"/>
        <v>0</v>
      </c>
      <c r="G43" s="17"/>
      <c r="H43" s="17">
        <f t="shared" si="1"/>
        <v>0</v>
      </c>
    </row>
    <row r="44" spans="2:8" x14ac:dyDescent="0.45">
      <c r="B44" s="16" t="s">
        <v>45</v>
      </c>
      <c r="C44" s="17">
        <v>0</v>
      </c>
      <c r="D44" s="17">
        <v>0</v>
      </c>
      <c r="E44" s="17">
        <v>0</v>
      </c>
      <c r="F44" s="17">
        <f t="shared" si="0"/>
        <v>0</v>
      </c>
      <c r="G44" s="17"/>
      <c r="H44" s="17">
        <f t="shared" si="1"/>
        <v>0</v>
      </c>
    </row>
    <row r="45" spans="2:8" x14ac:dyDescent="0.45">
      <c r="B45" s="16" t="s">
        <v>46</v>
      </c>
      <c r="C45" s="17">
        <v>5826000</v>
      </c>
      <c r="D45" s="17">
        <v>0</v>
      </c>
      <c r="E45" s="17">
        <v>0</v>
      </c>
      <c r="F45" s="17">
        <f t="shared" si="0"/>
        <v>5826000</v>
      </c>
      <c r="G45" s="17"/>
      <c r="H45" s="17">
        <f t="shared" si="1"/>
        <v>5826000</v>
      </c>
    </row>
    <row r="46" spans="2:8" x14ac:dyDescent="0.45">
      <c r="B46" s="16" t="s">
        <v>47</v>
      </c>
      <c r="C46" s="17">
        <v>0</v>
      </c>
      <c r="D46" s="17">
        <v>0</v>
      </c>
      <c r="E46" s="17">
        <v>0</v>
      </c>
      <c r="F46" s="17">
        <f t="shared" si="0"/>
        <v>0</v>
      </c>
      <c r="G46" s="17"/>
      <c r="H46" s="17">
        <f t="shared" si="1"/>
        <v>0</v>
      </c>
    </row>
    <row r="47" spans="2:8" x14ac:dyDescent="0.45">
      <c r="B47" s="16" t="s">
        <v>48</v>
      </c>
      <c r="C47" s="17">
        <v>140276485</v>
      </c>
      <c r="D47" s="17">
        <v>0</v>
      </c>
      <c r="E47" s="17">
        <v>0</v>
      </c>
      <c r="F47" s="17">
        <f t="shared" si="0"/>
        <v>140276485</v>
      </c>
      <c r="G47" s="17"/>
      <c r="H47" s="17">
        <f t="shared" si="1"/>
        <v>140276485</v>
      </c>
    </row>
    <row r="48" spans="2:8" x14ac:dyDescent="0.45">
      <c r="B48" s="16" t="s">
        <v>49</v>
      </c>
      <c r="C48" s="17">
        <v>0</v>
      </c>
      <c r="D48" s="17">
        <v>0</v>
      </c>
      <c r="E48" s="17">
        <v>0</v>
      </c>
      <c r="F48" s="17">
        <f t="shared" si="0"/>
        <v>0</v>
      </c>
      <c r="G48" s="17"/>
      <c r="H48" s="17">
        <f t="shared" si="1"/>
        <v>0</v>
      </c>
    </row>
    <row r="49" spans="2:8" x14ac:dyDescent="0.45">
      <c r="B49" s="16" t="s">
        <v>50</v>
      </c>
      <c r="C49" s="17">
        <v>0</v>
      </c>
      <c r="D49" s="17">
        <v>0</v>
      </c>
      <c r="E49" s="17">
        <v>0</v>
      </c>
      <c r="F49" s="17">
        <f t="shared" si="0"/>
        <v>0</v>
      </c>
      <c r="G49" s="17"/>
      <c r="H49" s="17">
        <f t="shared" si="1"/>
        <v>0</v>
      </c>
    </row>
    <row r="50" spans="2:8" x14ac:dyDescent="0.45">
      <c r="B50" s="16" t="s">
        <v>51</v>
      </c>
      <c r="C50" s="17">
        <v>287306111</v>
      </c>
      <c r="D50" s="17">
        <v>0</v>
      </c>
      <c r="E50" s="17">
        <v>0</v>
      </c>
      <c r="F50" s="17">
        <f t="shared" si="0"/>
        <v>287306111</v>
      </c>
      <c r="G50" s="17"/>
      <c r="H50" s="17">
        <f t="shared" si="1"/>
        <v>287306111</v>
      </c>
    </row>
    <row r="51" spans="2:8" x14ac:dyDescent="0.45">
      <c r="B51" s="16" t="s">
        <v>52</v>
      </c>
      <c r="C51" s="17">
        <v>2500000</v>
      </c>
      <c r="D51" s="17">
        <v>0</v>
      </c>
      <c r="E51" s="17">
        <v>0</v>
      </c>
      <c r="F51" s="17">
        <f t="shared" si="0"/>
        <v>2500000</v>
      </c>
      <c r="G51" s="17"/>
      <c r="H51" s="17">
        <f t="shared" si="1"/>
        <v>2500000</v>
      </c>
    </row>
    <row r="52" spans="2:8" x14ac:dyDescent="0.45">
      <c r="B52" s="16" t="s">
        <v>53</v>
      </c>
      <c r="C52" s="17">
        <v>6000000</v>
      </c>
      <c r="D52" s="17">
        <v>0</v>
      </c>
      <c r="E52" s="17">
        <v>0</v>
      </c>
      <c r="F52" s="17">
        <f t="shared" si="0"/>
        <v>6000000</v>
      </c>
      <c r="G52" s="17"/>
      <c r="H52" s="17">
        <f t="shared" si="1"/>
        <v>6000000</v>
      </c>
    </row>
    <row r="53" spans="2:8" x14ac:dyDescent="0.45">
      <c r="B53" s="16" t="s">
        <v>54</v>
      </c>
      <c r="C53" s="17">
        <v>11843000</v>
      </c>
      <c r="D53" s="17">
        <v>0</v>
      </c>
      <c r="E53" s="17">
        <v>0</v>
      </c>
      <c r="F53" s="17">
        <f t="shared" si="0"/>
        <v>11843000</v>
      </c>
      <c r="G53" s="17"/>
      <c r="H53" s="17">
        <f t="shared" si="1"/>
        <v>11843000</v>
      </c>
    </row>
    <row r="54" spans="2:8" x14ac:dyDescent="0.45">
      <c r="B54" s="16" t="s">
        <v>55</v>
      </c>
      <c r="C54" s="17">
        <v>66724000</v>
      </c>
      <c r="D54" s="17">
        <v>0</v>
      </c>
      <c r="E54" s="17">
        <v>0</v>
      </c>
      <c r="F54" s="17">
        <f t="shared" si="0"/>
        <v>66724000</v>
      </c>
      <c r="G54" s="17"/>
      <c r="H54" s="17">
        <f t="shared" si="1"/>
        <v>66724000</v>
      </c>
    </row>
    <row r="55" spans="2:8" x14ac:dyDescent="0.45">
      <c r="B55" s="16" t="s">
        <v>56</v>
      </c>
      <c r="C55" s="17">
        <v>2175539</v>
      </c>
      <c r="D55" s="17">
        <v>0</v>
      </c>
      <c r="E55" s="17">
        <v>0</v>
      </c>
      <c r="F55" s="17">
        <f t="shared" si="0"/>
        <v>2175539</v>
      </c>
      <c r="G55" s="17"/>
      <c r="H55" s="17">
        <f t="shared" si="1"/>
        <v>2175539</v>
      </c>
    </row>
    <row r="56" spans="2:8" x14ac:dyDescent="0.45">
      <c r="B56" s="16" t="s">
        <v>57</v>
      </c>
      <c r="C56" s="17">
        <v>0</v>
      </c>
      <c r="D56" s="17">
        <v>0</v>
      </c>
      <c r="E56" s="17">
        <v>0</v>
      </c>
      <c r="F56" s="17">
        <f t="shared" si="0"/>
        <v>0</v>
      </c>
      <c r="G56" s="17"/>
      <c r="H56" s="17">
        <f t="shared" si="1"/>
        <v>0</v>
      </c>
    </row>
    <row r="57" spans="2:8" x14ac:dyDescent="0.45">
      <c r="B57" s="16" t="s">
        <v>58</v>
      </c>
      <c r="C57" s="17">
        <v>0</v>
      </c>
      <c r="D57" s="17">
        <v>0</v>
      </c>
      <c r="E57" s="17">
        <v>0</v>
      </c>
      <c r="F57" s="17">
        <f t="shared" si="0"/>
        <v>0</v>
      </c>
      <c r="G57" s="17"/>
      <c r="H57" s="17">
        <f t="shared" si="1"/>
        <v>0</v>
      </c>
    </row>
    <row r="58" spans="2:8" x14ac:dyDescent="0.45">
      <c r="B58" s="16" t="s">
        <v>59</v>
      </c>
      <c r="C58" s="17">
        <v>695032</v>
      </c>
      <c r="D58" s="17">
        <v>0</v>
      </c>
      <c r="E58" s="17">
        <v>0</v>
      </c>
      <c r="F58" s="17">
        <f t="shared" si="0"/>
        <v>695032</v>
      </c>
      <c r="G58" s="17"/>
      <c r="H58" s="17">
        <f t="shared" si="1"/>
        <v>695032</v>
      </c>
    </row>
    <row r="59" spans="2:8" x14ac:dyDescent="0.45">
      <c r="B59" s="16" t="s">
        <v>60</v>
      </c>
      <c r="C59" s="17">
        <v>3144701</v>
      </c>
      <c r="D59" s="17">
        <v>0</v>
      </c>
      <c r="E59" s="17">
        <v>0</v>
      </c>
      <c r="F59" s="17">
        <f t="shared" si="0"/>
        <v>3144701</v>
      </c>
      <c r="G59" s="17"/>
      <c r="H59" s="17">
        <f t="shared" si="1"/>
        <v>3144701</v>
      </c>
    </row>
    <row r="60" spans="2:8" x14ac:dyDescent="0.45">
      <c r="B60" s="16" t="s">
        <v>61</v>
      </c>
      <c r="C60" s="17">
        <v>0</v>
      </c>
      <c r="D60" s="17">
        <v>0</v>
      </c>
      <c r="E60" s="17">
        <v>0</v>
      </c>
      <c r="F60" s="17">
        <f t="shared" si="0"/>
        <v>0</v>
      </c>
      <c r="G60" s="17"/>
      <c r="H60" s="17">
        <f t="shared" si="1"/>
        <v>0</v>
      </c>
    </row>
    <row r="61" spans="2:8" x14ac:dyDescent="0.45">
      <c r="B61" s="16" t="s">
        <v>62</v>
      </c>
      <c r="C61" s="17">
        <v>0</v>
      </c>
      <c r="D61" s="17">
        <v>0</v>
      </c>
      <c r="E61" s="17">
        <v>0</v>
      </c>
      <c r="F61" s="17">
        <f t="shared" si="0"/>
        <v>0</v>
      </c>
      <c r="G61" s="17"/>
      <c r="H61" s="17">
        <f t="shared" si="1"/>
        <v>0</v>
      </c>
    </row>
    <row r="62" spans="2:8" x14ac:dyDescent="0.45">
      <c r="B62" s="19" t="s">
        <v>63</v>
      </c>
      <c r="C62" s="20">
        <v>0</v>
      </c>
      <c r="D62" s="20">
        <v>0</v>
      </c>
      <c r="E62" s="20">
        <v>0</v>
      </c>
      <c r="F62" s="20">
        <f t="shared" si="0"/>
        <v>0</v>
      </c>
      <c r="G62" s="20"/>
      <c r="H62" s="20">
        <f t="shared" si="1"/>
        <v>0</v>
      </c>
    </row>
    <row r="63" spans="2:8" x14ac:dyDescent="0.45">
      <c r="B63" s="11" t="s">
        <v>64</v>
      </c>
      <c r="C63" s="12">
        <f>+C9 +C22</f>
        <v>4992127635</v>
      </c>
      <c r="D63" s="12">
        <f>+D9 +D22</f>
        <v>587639</v>
      </c>
      <c r="E63" s="12">
        <f>+E9 +E22</f>
        <v>0</v>
      </c>
      <c r="F63" s="12">
        <f t="shared" si="0"/>
        <v>4992715274</v>
      </c>
      <c r="G63" s="13">
        <f>+G9 +G22</f>
        <v>126972</v>
      </c>
      <c r="H63" s="12">
        <f t="shared" si="1"/>
        <v>4992588302</v>
      </c>
    </row>
    <row r="64" spans="2:8" x14ac:dyDescent="0.45">
      <c r="B64" s="9" t="s">
        <v>65</v>
      </c>
      <c r="C64" s="10"/>
      <c r="D64" s="10"/>
      <c r="E64" s="10"/>
      <c r="F64" s="10"/>
      <c r="G64" s="10"/>
      <c r="H64" s="10"/>
    </row>
    <row r="65" spans="2:8" x14ac:dyDescent="0.45">
      <c r="B65" s="11" t="s">
        <v>66</v>
      </c>
      <c r="C65" s="12">
        <f>+C66+C67+C68+C69+C70+C71+C72+C73+C74+C75+C76+C77+C78</f>
        <v>244146182</v>
      </c>
      <c r="D65" s="12">
        <f>+D66+D67+D68+D69+D70+D71+D72+D73+D74+D75+D76+D77+D78</f>
        <v>444513</v>
      </c>
      <c r="E65" s="12">
        <f>+E66+E67+E68+E69+E70+E71+E72+E73+E74+E75+E76+E77+E78</f>
        <v>0</v>
      </c>
      <c r="F65" s="12">
        <f t="shared" si="0"/>
        <v>244590695</v>
      </c>
      <c r="G65" s="13">
        <f>+G66+G67+G68+G69+G70+G71+G72+G73+G74+G75+G76+G77+G78</f>
        <v>126972</v>
      </c>
      <c r="H65" s="12">
        <f t="shared" si="1"/>
        <v>244463723</v>
      </c>
    </row>
    <row r="66" spans="2:8" x14ac:dyDescent="0.45">
      <c r="B66" s="16" t="s">
        <v>67</v>
      </c>
      <c r="C66" s="17">
        <v>93726037</v>
      </c>
      <c r="D66" s="17">
        <v>444513</v>
      </c>
      <c r="E66" s="17">
        <v>0</v>
      </c>
      <c r="F66" s="17">
        <f t="shared" si="0"/>
        <v>94170550</v>
      </c>
      <c r="G66" s="21">
        <v>126972</v>
      </c>
      <c r="H66" s="17">
        <f t="shared" si="1"/>
        <v>94043578</v>
      </c>
    </row>
    <row r="67" spans="2:8" x14ac:dyDescent="0.45">
      <c r="B67" s="16" t="s">
        <v>68</v>
      </c>
      <c r="C67" s="17">
        <v>26520</v>
      </c>
      <c r="D67" s="17">
        <v>0</v>
      </c>
      <c r="E67" s="17">
        <v>0</v>
      </c>
      <c r="F67" s="17">
        <f t="shared" si="0"/>
        <v>26520</v>
      </c>
      <c r="G67" s="17"/>
      <c r="H67" s="17">
        <f t="shared" si="1"/>
        <v>26520</v>
      </c>
    </row>
    <row r="68" spans="2:8" x14ac:dyDescent="0.45">
      <c r="B68" s="16" t="s">
        <v>69</v>
      </c>
      <c r="C68" s="17">
        <v>0</v>
      </c>
      <c r="D68" s="17">
        <v>0</v>
      </c>
      <c r="E68" s="17">
        <v>0</v>
      </c>
      <c r="F68" s="17">
        <f t="shared" si="0"/>
        <v>0</v>
      </c>
      <c r="G68" s="17"/>
      <c r="H68" s="17">
        <f t="shared" si="1"/>
        <v>0</v>
      </c>
    </row>
    <row r="69" spans="2:8" x14ac:dyDescent="0.45">
      <c r="B69" s="16" t="s">
        <v>70</v>
      </c>
      <c r="C69" s="17">
        <v>0</v>
      </c>
      <c r="D69" s="17">
        <v>0</v>
      </c>
      <c r="E69" s="17">
        <v>0</v>
      </c>
      <c r="F69" s="17">
        <f t="shared" si="0"/>
        <v>0</v>
      </c>
      <c r="G69" s="17"/>
      <c r="H69" s="17">
        <f t="shared" si="1"/>
        <v>0</v>
      </c>
    </row>
    <row r="70" spans="2:8" x14ac:dyDescent="0.45">
      <c r="B70" s="16" t="s">
        <v>71</v>
      </c>
      <c r="C70" s="17">
        <v>86032000</v>
      </c>
      <c r="D70" s="17">
        <v>0</v>
      </c>
      <c r="E70" s="17">
        <v>0</v>
      </c>
      <c r="F70" s="17">
        <f t="shared" si="0"/>
        <v>86032000</v>
      </c>
      <c r="G70" s="17"/>
      <c r="H70" s="17">
        <f t="shared" si="1"/>
        <v>86032000</v>
      </c>
    </row>
    <row r="71" spans="2:8" x14ac:dyDescent="0.45">
      <c r="B71" s="16" t="s">
        <v>72</v>
      </c>
      <c r="C71" s="17">
        <v>0</v>
      </c>
      <c r="D71" s="17">
        <v>0</v>
      </c>
      <c r="E71" s="17">
        <v>0</v>
      </c>
      <c r="F71" s="17">
        <f t="shared" si="0"/>
        <v>0</v>
      </c>
      <c r="G71" s="17"/>
      <c r="H71" s="17">
        <f t="shared" si="1"/>
        <v>0</v>
      </c>
    </row>
    <row r="72" spans="2:8" x14ac:dyDescent="0.45">
      <c r="B72" s="16" t="s">
        <v>73</v>
      </c>
      <c r="C72" s="17">
        <v>0</v>
      </c>
      <c r="D72" s="17">
        <v>0</v>
      </c>
      <c r="E72" s="17">
        <v>0</v>
      </c>
      <c r="F72" s="17">
        <f t="shared" si="0"/>
        <v>0</v>
      </c>
      <c r="G72" s="17"/>
      <c r="H72" s="17">
        <f t="shared" si="1"/>
        <v>0</v>
      </c>
    </row>
    <row r="73" spans="2:8" x14ac:dyDescent="0.45">
      <c r="B73" s="16" t="s">
        <v>74</v>
      </c>
      <c r="C73" s="17">
        <v>2213892</v>
      </c>
      <c r="D73" s="17">
        <v>0</v>
      </c>
      <c r="E73" s="17">
        <v>0</v>
      </c>
      <c r="F73" s="17">
        <f t="shared" ref="F73:F109" si="2">+C73+D73+E73</f>
        <v>2213892</v>
      </c>
      <c r="G73" s="17"/>
      <c r="H73" s="17">
        <f t="shared" ref="H73:H109" si="3">+F73-ABS(G73)</f>
        <v>2213892</v>
      </c>
    </row>
    <row r="74" spans="2:8" x14ac:dyDescent="0.45">
      <c r="B74" s="16" t="s">
        <v>75</v>
      </c>
      <c r="C74" s="17">
        <v>14920</v>
      </c>
      <c r="D74" s="17">
        <v>0</v>
      </c>
      <c r="E74" s="17">
        <v>0</v>
      </c>
      <c r="F74" s="17">
        <f t="shared" si="2"/>
        <v>14920</v>
      </c>
      <c r="G74" s="17"/>
      <c r="H74" s="17">
        <f t="shared" si="3"/>
        <v>14920</v>
      </c>
    </row>
    <row r="75" spans="2:8" x14ac:dyDescent="0.45">
      <c r="B75" s="16" t="s">
        <v>76</v>
      </c>
      <c r="C75" s="17">
        <v>13689073</v>
      </c>
      <c r="D75" s="17">
        <v>0</v>
      </c>
      <c r="E75" s="17">
        <v>0</v>
      </c>
      <c r="F75" s="17">
        <f t="shared" si="2"/>
        <v>13689073</v>
      </c>
      <c r="G75" s="17"/>
      <c r="H75" s="17">
        <f t="shared" si="3"/>
        <v>13689073</v>
      </c>
    </row>
    <row r="76" spans="2:8" x14ac:dyDescent="0.45">
      <c r="B76" s="16" t="s">
        <v>77</v>
      </c>
      <c r="C76" s="17">
        <v>0</v>
      </c>
      <c r="D76" s="17">
        <v>0</v>
      </c>
      <c r="E76" s="17">
        <v>0</v>
      </c>
      <c r="F76" s="17">
        <f t="shared" si="2"/>
        <v>0</v>
      </c>
      <c r="G76" s="17"/>
      <c r="H76" s="17">
        <f t="shared" si="3"/>
        <v>0</v>
      </c>
    </row>
    <row r="77" spans="2:8" x14ac:dyDescent="0.45">
      <c r="B77" s="16" t="s">
        <v>78</v>
      </c>
      <c r="C77" s="17">
        <v>33797</v>
      </c>
      <c r="D77" s="17">
        <v>0</v>
      </c>
      <c r="E77" s="17">
        <v>0</v>
      </c>
      <c r="F77" s="17">
        <f t="shared" si="2"/>
        <v>33797</v>
      </c>
      <c r="G77" s="17"/>
      <c r="H77" s="17">
        <f t="shared" si="3"/>
        <v>33797</v>
      </c>
    </row>
    <row r="78" spans="2:8" x14ac:dyDescent="0.45">
      <c r="B78" s="16" t="s">
        <v>79</v>
      </c>
      <c r="C78" s="17">
        <v>48409943</v>
      </c>
      <c r="D78" s="17">
        <v>0</v>
      </c>
      <c r="E78" s="17">
        <v>0</v>
      </c>
      <c r="F78" s="17">
        <f t="shared" si="2"/>
        <v>48409943</v>
      </c>
      <c r="G78" s="17"/>
      <c r="H78" s="17">
        <f t="shared" si="3"/>
        <v>48409943</v>
      </c>
    </row>
    <row r="79" spans="2:8" x14ac:dyDescent="0.45">
      <c r="B79" s="11" t="s">
        <v>80</v>
      </c>
      <c r="C79" s="12">
        <f>+C80+C81+C82+C83+C84+C85+C86+C87+C88+C89</f>
        <v>1129382515</v>
      </c>
      <c r="D79" s="12">
        <f>+D80+D81+D82+D83+D84+D85+D86+D87+D88+D89</f>
        <v>0</v>
      </c>
      <c r="E79" s="12">
        <f>+E80+E81+E82+E83+E84+E85+E86+E87+E88+E89</f>
        <v>0</v>
      </c>
      <c r="F79" s="12">
        <f t="shared" si="2"/>
        <v>1129382515</v>
      </c>
      <c r="G79" s="13">
        <f>+G80+G81+G82+G83+G84+G85+G86+G87+G88+G89</f>
        <v>0</v>
      </c>
      <c r="H79" s="12">
        <f t="shared" si="3"/>
        <v>1129382515</v>
      </c>
    </row>
    <row r="80" spans="2:8" x14ac:dyDescent="0.45">
      <c r="B80" s="14" t="s">
        <v>81</v>
      </c>
      <c r="C80" s="15">
        <v>0</v>
      </c>
      <c r="D80" s="15">
        <v>0</v>
      </c>
      <c r="E80" s="15">
        <v>0</v>
      </c>
      <c r="F80" s="15">
        <f t="shared" si="2"/>
        <v>0</v>
      </c>
      <c r="G80" s="15"/>
      <c r="H80" s="15">
        <f t="shared" si="3"/>
        <v>0</v>
      </c>
    </row>
    <row r="81" spans="2:8" x14ac:dyDescent="0.45">
      <c r="B81" s="16" t="s">
        <v>82</v>
      </c>
      <c r="C81" s="17">
        <v>968744000</v>
      </c>
      <c r="D81" s="17">
        <v>0</v>
      </c>
      <c r="E81" s="17">
        <v>0</v>
      </c>
      <c r="F81" s="17">
        <f t="shared" si="2"/>
        <v>968744000</v>
      </c>
      <c r="G81" s="17"/>
      <c r="H81" s="17">
        <f t="shared" si="3"/>
        <v>968744000</v>
      </c>
    </row>
    <row r="82" spans="2:8" x14ac:dyDescent="0.45">
      <c r="B82" s="16" t="s">
        <v>83</v>
      </c>
      <c r="C82" s="17">
        <v>0</v>
      </c>
      <c r="D82" s="17">
        <v>0</v>
      </c>
      <c r="E82" s="17">
        <v>0</v>
      </c>
      <c r="F82" s="17">
        <f t="shared" si="2"/>
        <v>0</v>
      </c>
      <c r="G82" s="17"/>
      <c r="H82" s="17">
        <f t="shared" si="3"/>
        <v>0</v>
      </c>
    </row>
    <row r="83" spans="2:8" x14ac:dyDescent="0.45">
      <c r="B83" s="16" t="s">
        <v>84</v>
      </c>
      <c r="C83" s="17">
        <v>0</v>
      </c>
      <c r="D83" s="17">
        <v>0</v>
      </c>
      <c r="E83" s="17">
        <v>0</v>
      </c>
      <c r="F83" s="17">
        <f t="shared" si="2"/>
        <v>0</v>
      </c>
      <c r="G83" s="17"/>
      <c r="H83" s="17">
        <f t="shared" si="3"/>
        <v>0</v>
      </c>
    </row>
    <row r="84" spans="2:8" x14ac:dyDescent="0.45">
      <c r="B84" s="16" t="s">
        <v>85</v>
      </c>
      <c r="C84" s="17">
        <v>8519030</v>
      </c>
      <c r="D84" s="17">
        <v>0</v>
      </c>
      <c r="E84" s="17">
        <v>0</v>
      </c>
      <c r="F84" s="17">
        <f t="shared" si="2"/>
        <v>8519030</v>
      </c>
      <c r="G84" s="17"/>
      <c r="H84" s="17">
        <f t="shared" si="3"/>
        <v>8519030</v>
      </c>
    </row>
    <row r="85" spans="2:8" x14ac:dyDescent="0.45">
      <c r="B85" s="16" t="s">
        <v>86</v>
      </c>
      <c r="C85" s="17">
        <v>0</v>
      </c>
      <c r="D85" s="17">
        <v>0</v>
      </c>
      <c r="E85" s="17">
        <v>0</v>
      </c>
      <c r="F85" s="17">
        <f t="shared" si="2"/>
        <v>0</v>
      </c>
      <c r="G85" s="17"/>
      <c r="H85" s="17">
        <f t="shared" si="3"/>
        <v>0</v>
      </c>
    </row>
    <row r="86" spans="2:8" x14ac:dyDescent="0.45">
      <c r="B86" s="16" t="s">
        <v>87</v>
      </c>
      <c r="C86" s="17">
        <v>140276485</v>
      </c>
      <c r="D86" s="17">
        <v>0</v>
      </c>
      <c r="E86" s="17">
        <v>0</v>
      </c>
      <c r="F86" s="17">
        <f t="shared" si="2"/>
        <v>140276485</v>
      </c>
      <c r="G86" s="17"/>
      <c r="H86" s="17">
        <f t="shared" si="3"/>
        <v>140276485</v>
      </c>
    </row>
    <row r="87" spans="2:8" x14ac:dyDescent="0.45">
      <c r="B87" s="16" t="s">
        <v>88</v>
      </c>
      <c r="C87" s="17">
        <v>11843000</v>
      </c>
      <c r="D87" s="17">
        <v>0</v>
      </c>
      <c r="E87" s="17">
        <v>0</v>
      </c>
      <c r="F87" s="17">
        <f t="shared" si="2"/>
        <v>11843000</v>
      </c>
      <c r="G87" s="17"/>
      <c r="H87" s="17">
        <f t="shared" si="3"/>
        <v>11843000</v>
      </c>
    </row>
    <row r="88" spans="2:8" x14ac:dyDescent="0.45">
      <c r="B88" s="16" t="s">
        <v>89</v>
      </c>
      <c r="C88" s="17">
        <v>0</v>
      </c>
      <c r="D88" s="17">
        <v>0</v>
      </c>
      <c r="E88" s="17">
        <v>0</v>
      </c>
      <c r="F88" s="17">
        <f t="shared" si="2"/>
        <v>0</v>
      </c>
      <c r="G88" s="17"/>
      <c r="H88" s="17">
        <f t="shared" si="3"/>
        <v>0</v>
      </c>
    </row>
    <row r="89" spans="2:8" x14ac:dyDescent="0.45">
      <c r="B89" s="16" t="s">
        <v>90</v>
      </c>
      <c r="C89" s="17">
        <v>0</v>
      </c>
      <c r="D89" s="17">
        <v>0</v>
      </c>
      <c r="E89" s="17">
        <v>0</v>
      </c>
      <c r="F89" s="17">
        <f t="shared" si="2"/>
        <v>0</v>
      </c>
      <c r="G89" s="17"/>
      <c r="H89" s="17">
        <f t="shared" si="3"/>
        <v>0</v>
      </c>
    </row>
    <row r="90" spans="2:8" x14ac:dyDescent="0.45">
      <c r="B90" s="11" t="s">
        <v>91</v>
      </c>
      <c r="C90" s="12">
        <f>+C65 +C79</f>
        <v>1373528697</v>
      </c>
      <c r="D90" s="12">
        <f>+D65 +D79</f>
        <v>444513</v>
      </c>
      <c r="E90" s="12">
        <f>+E65 +E79</f>
        <v>0</v>
      </c>
      <c r="F90" s="12">
        <f t="shared" si="2"/>
        <v>1373973210</v>
      </c>
      <c r="G90" s="13">
        <f>+G65 +G79</f>
        <v>126972</v>
      </c>
      <c r="H90" s="12">
        <f t="shared" si="3"/>
        <v>1373846238</v>
      </c>
    </row>
    <row r="91" spans="2:8" x14ac:dyDescent="0.45">
      <c r="B91" s="9" t="s">
        <v>92</v>
      </c>
      <c r="C91" s="10"/>
      <c r="D91" s="10"/>
      <c r="E91" s="10"/>
      <c r="F91" s="10"/>
      <c r="G91" s="10"/>
      <c r="H91" s="10"/>
    </row>
    <row r="92" spans="2:8" x14ac:dyDescent="0.45">
      <c r="B92" s="14" t="s">
        <v>93</v>
      </c>
      <c r="C92" s="15">
        <f>+C93+C94+C95</f>
        <v>185016600</v>
      </c>
      <c r="D92" s="15">
        <f>+D93+D94+D95</f>
        <v>0</v>
      </c>
      <c r="E92" s="15">
        <f>+E93+E94+E95</f>
        <v>0</v>
      </c>
      <c r="F92" s="15">
        <f t="shared" si="2"/>
        <v>185016600</v>
      </c>
      <c r="G92" s="21">
        <f>+G93+G94+G95</f>
        <v>0</v>
      </c>
      <c r="H92" s="15">
        <f t="shared" si="3"/>
        <v>185016600</v>
      </c>
    </row>
    <row r="93" spans="2:8" x14ac:dyDescent="0.45">
      <c r="B93" s="16" t="s">
        <v>94</v>
      </c>
      <c r="C93" s="17">
        <v>149391006</v>
      </c>
      <c r="D93" s="17">
        <v>0</v>
      </c>
      <c r="E93" s="17">
        <v>0</v>
      </c>
      <c r="F93" s="17">
        <f t="shared" si="2"/>
        <v>149391006</v>
      </c>
      <c r="G93" s="17"/>
      <c r="H93" s="17">
        <f t="shared" si="3"/>
        <v>149391006</v>
      </c>
    </row>
    <row r="94" spans="2:8" x14ac:dyDescent="0.45">
      <c r="B94" s="16" t="s">
        <v>95</v>
      </c>
      <c r="C94" s="17">
        <v>27607600</v>
      </c>
      <c r="D94" s="17">
        <v>0</v>
      </c>
      <c r="E94" s="17">
        <v>0</v>
      </c>
      <c r="F94" s="17">
        <f t="shared" si="2"/>
        <v>27607600</v>
      </c>
      <c r="G94" s="17"/>
      <c r="H94" s="17">
        <f t="shared" si="3"/>
        <v>27607600</v>
      </c>
    </row>
    <row r="95" spans="2:8" x14ac:dyDescent="0.45">
      <c r="B95" s="16" t="s">
        <v>96</v>
      </c>
      <c r="C95" s="17">
        <v>8017994</v>
      </c>
      <c r="D95" s="17">
        <v>0</v>
      </c>
      <c r="E95" s="17">
        <v>0</v>
      </c>
      <c r="F95" s="17">
        <f t="shared" si="2"/>
        <v>8017994</v>
      </c>
      <c r="G95" s="17"/>
      <c r="H95" s="17">
        <f t="shared" si="3"/>
        <v>8017994</v>
      </c>
    </row>
    <row r="96" spans="2:8" x14ac:dyDescent="0.45">
      <c r="B96" s="16" t="s">
        <v>97</v>
      </c>
      <c r="C96" s="17">
        <v>937606748</v>
      </c>
      <c r="D96" s="17">
        <v>0</v>
      </c>
      <c r="E96" s="17">
        <v>0</v>
      </c>
      <c r="F96" s="17">
        <f t="shared" si="2"/>
        <v>937606748</v>
      </c>
      <c r="G96" s="17"/>
      <c r="H96" s="17">
        <f t="shared" si="3"/>
        <v>937606748</v>
      </c>
    </row>
    <row r="97" spans="2:8" x14ac:dyDescent="0.45">
      <c r="B97" s="16" t="s">
        <v>98</v>
      </c>
      <c r="C97" s="17">
        <f>+C98+C99+C100+C101+C102+C103+C104+C105</f>
        <v>364705650</v>
      </c>
      <c r="D97" s="17">
        <f>+D98+D99+D100+D101+D102+D103+D104+D105</f>
        <v>0</v>
      </c>
      <c r="E97" s="17">
        <f>+E98+E99+E100+E101+E102+E103+E104+E105</f>
        <v>0</v>
      </c>
      <c r="F97" s="17">
        <f t="shared" si="2"/>
        <v>364705650</v>
      </c>
      <c r="G97" s="18">
        <f>+G98+G99+G100+G101+G102+G103+G104+G105</f>
        <v>0</v>
      </c>
      <c r="H97" s="17">
        <f t="shared" si="3"/>
        <v>364705650</v>
      </c>
    </row>
    <row r="98" spans="2:8" x14ac:dyDescent="0.45">
      <c r="B98" s="16" t="s">
        <v>99</v>
      </c>
      <c r="C98" s="17">
        <v>2500000</v>
      </c>
      <c r="D98" s="17">
        <v>0</v>
      </c>
      <c r="E98" s="17">
        <v>0</v>
      </c>
      <c r="F98" s="17">
        <f t="shared" si="2"/>
        <v>2500000</v>
      </c>
      <c r="G98" s="17"/>
      <c r="H98" s="17">
        <f t="shared" si="3"/>
        <v>2500000</v>
      </c>
    </row>
    <row r="99" spans="2:8" x14ac:dyDescent="0.45">
      <c r="B99" s="16" t="s">
        <v>100</v>
      </c>
      <c r="C99" s="17">
        <v>0</v>
      </c>
      <c r="D99" s="17">
        <v>0</v>
      </c>
      <c r="E99" s="17">
        <v>0</v>
      </c>
      <c r="F99" s="17">
        <f t="shared" si="2"/>
        <v>0</v>
      </c>
      <c r="G99" s="17"/>
      <c r="H99" s="17">
        <f t="shared" si="3"/>
        <v>0</v>
      </c>
    </row>
    <row r="100" spans="2:8" x14ac:dyDescent="0.45">
      <c r="B100" s="16" t="s">
        <v>101</v>
      </c>
      <c r="C100" s="17">
        <v>287306111</v>
      </c>
      <c r="D100" s="17">
        <v>0</v>
      </c>
      <c r="E100" s="17">
        <v>0</v>
      </c>
      <c r="F100" s="17">
        <f t="shared" si="2"/>
        <v>287306111</v>
      </c>
      <c r="G100" s="17"/>
      <c r="H100" s="17">
        <f t="shared" si="3"/>
        <v>287306111</v>
      </c>
    </row>
    <row r="101" spans="2:8" x14ac:dyDescent="0.45">
      <c r="B101" s="16" t="s">
        <v>102</v>
      </c>
      <c r="C101" s="17">
        <v>66724000</v>
      </c>
      <c r="D101" s="17">
        <v>0</v>
      </c>
      <c r="E101" s="17">
        <v>0</v>
      </c>
      <c r="F101" s="17">
        <f t="shared" si="2"/>
        <v>66724000</v>
      </c>
      <c r="G101" s="17"/>
      <c r="H101" s="17">
        <f t="shared" si="3"/>
        <v>66724000</v>
      </c>
    </row>
    <row r="102" spans="2:8" x14ac:dyDescent="0.45">
      <c r="B102" s="16" t="s">
        <v>103</v>
      </c>
      <c r="C102" s="17">
        <v>2175539</v>
      </c>
      <c r="D102" s="17">
        <v>0</v>
      </c>
      <c r="E102" s="17">
        <v>0</v>
      </c>
      <c r="F102" s="17">
        <f t="shared" si="2"/>
        <v>2175539</v>
      </c>
      <c r="G102" s="17"/>
      <c r="H102" s="17">
        <f t="shared" si="3"/>
        <v>2175539</v>
      </c>
    </row>
    <row r="103" spans="2:8" x14ac:dyDescent="0.45">
      <c r="B103" s="16" t="s">
        <v>104</v>
      </c>
      <c r="C103" s="17">
        <v>6000000</v>
      </c>
      <c r="D103" s="17">
        <v>0</v>
      </c>
      <c r="E103" s="17">
        <v>0</v>
      </c>
      <c r="F103" s="17">
        <f t="shared" si="2"/>
        <v>6000000</v>
      </c>
      <c r="G103" s="17"/>
      <c r="H103" s="17">
        <f t="shared" si="3"/>
        <v>6000000</v>
      </c>
    </row>
    <row r="104" spans="2:8" x14ac:dyDescent="0.45">
      <c r="B104" s="16" t="s">
        <v>105</v>
      </c>
      <c r="C104" s="17">
        <v>0</v>
      </c>
      <c r="D104" s="17">
        <v>0</v>
      </c>
      <c r="E104" s="17">
        <v>0</v>
      </c>
      <c r="F104" s="17">
        <f t="shared" si="2"/>
        <v>0</v>
      </c>
      <c r="G104" s="17"/>
      <c r="H104" s="17">
        <f t="shared" si="3"/>
        <v>0</v>
      </c>
    </row>
    <row r="105" spans="2:8" x14ac:dyDescent="0.45">
      <c r="B105" s="16" t="s">
        <v>106</v>
      </c>
      <c r="C105" s="17">
        <v>0</v>
      </c>
      <c r="D105" s="17">
        <v>0</v>
      </c>
      <c r="E105" s="17">
        <v>0</v>
      </c>
      <c r="F105" s="17">
        <f t="shared" si="2"/>
        <v>0</v>
      </c>
      <c r="G105" s="17"/>
      <c r="H105" s="17">
        <f t="shared" si="3"/>
        <v>0</v>
      </c>
    </row>
    <row r="106" spans="2:8" x14ac:dyDescent="0.45">
      <c r="B106" s="16" t="s">
        <v>107</v>
      </c>
      <c r="C106" s="17">
        <v>2131269940</v>
      </c>
      <c r="D106" s="17">
        <v>143126</v>
      </c>
      <c r="E106" s="17">
        <v>0</v>
      </c>
      <c r="F106" s="17">
        <f t="shared" si="2"/>
        <v>2131413066</v>
      </c>
      <c r="G106" s="17"/>
      <c r="H106" s="17">
        <f t="shared" si="3"/>
        <v>2131413066</v>
      </c>
    </row>
    <row r="107" spans="2:8" x14ac:dyDescent="0.45">
      <c r="B107" s="19" t="s">
        <v>108</v>
      </c>
      <c r="C107" s="20">
        <v>16650126</v>
      </c>
      <c r="D107" s="20">
        <v>153912</v>
      </c>
      <c r="E107" s="20">
        <v>0</v>
      </c>
      <c r="F107" s="20">
        <f t="shared" si="2"/>
        <v>16804038</v>
      </c>
      <c r="G107" s="20"/>
      <c r="H107" s="20">
        <f t="shared" si="3"/>
        <v>16804038</v>
      </c>
    </row>
    <row r="108" spans="2:8" x14ac:dyDescent="0.45">
      <c r="B108" s="11" t="s">
        <v>109</v>
      </c>
      <c r="C108" s="12">
        <f>+C92 +C96 +C97 +C106</f>
        <v>3618598938</v>
      </c>
      <c r="D108" s="12">
        <f>+D92 +D96 +D97 +D106</f>
        <v>143126</v>
      </c>
      <c r="E108" s="12">
        <f>+E92 +E96 +E97 +E106</f>
        <v>0</v>
      </c>
      <c r="F108" s="12">
        <f t="shared" si="2"/>
        <v>3618742064</v>
      </c>
      <c r="G108" s="13">
        <f>+G92 +G96 +G97 +G106</f>
        <v>0</v>
      </c>
      <c r="H108" s="12">
        <f t="shared" si="3"/>
        <v>3618742064</v>
      </c>
    </row>
    <row r="109" spans="2:8" x14ac:dyDescent="0.45">
      <c r="B109" s="9" t="s">
        <v>110</v>
      </c>
      <c r="C109" s="10">
        <f>+C90 +C108</f>
        <v>4992127635</v>
      </c>
      <c r="D109" s="10">
        <f>+D90 +D108</f>
        <v>587639</v>
      </c>
      <c r="E109" s="10">
        <f>+E90 +E108</f>
        <v>0</v>
      </c>
      <c r="F109" s="10">
        <f t="shared" si="2"/>
        <v>4992715274</v>
      </c>
      <c r="G109" s="13">
        <f>+G90 +G108</f>
        <v>126972</v>
      </c>
      <c r="H109" s="10">
        <f t="shared" si="3"/>
        <v>4992588302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2025-06-27T08:14:59Z</dcterms:created>
  <dcterms:modified xsi:type="dcterms:W3CDTF">2025-06-27T08:15:00Z</dcterms:modified>
</cp:coreProperties>
</file>